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cs\Downloads\"/>
    </mc:Choice>
  </mc:AlternateContent>
  <xr:revisionPtr revIDLastSave="0" documentId="13_ncr:1_{BBF34FE2-B63C-4CBD-BADA-361B57DC0CE5}" xr6:coauthVersionLast="47" xr6:coauthVersionMax="47" xr10:uidLastSave="{00000000-0000-0000-0000-000000000000}"/>
  <bookViews>
    <workbookView xWindow="-108" yWindow="-108" windowWidth="23256" windowHeight="12456" xr2:uid="{F9A1BDB2-E0A2-42C2-9357-BCBB74E932B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" i="1" l="1"/>
  <c r="AG7" i="1"/>
  <c r="AG4" i="1"/>
  <c r="AG5" i="1" s="1"/>
  <c r="AH3" i="1"/>
  <c r="AH4" i="1" s="1"/>
  <c r="AH5" i="1" s="1"/>
  <c r="AE23" i="1"/>
  <c r="AD23" i="1"/>
  <c r="AC23" i="1"/>
  <c r="AB23" i="1"/>
  <c r="AA23" i="1"/>
  <c r="Z23" i="1"/>
  <c r="AE22" i="1"/>
  <c r="AD22" i="1"/>
  <c r="AC22" i="1"/>
  <c r="AB22" i="1"/>
  <c r="AA22" i="1"/>
  <c r="Z22" i="1"/>
  <c r="AE21" i="1"/>
  <c r="AD21" i="1"/>
  <c r="AC21" i="1"/>
  <c r="AB21" i="1"/>
  <c r="AA21" i="1"/>
  <c r="Z21" i="1"/>
  <c r="AE20" i="1"/>
  <c r="AD20" i="1"/>
  <c r="AC20" i="1"/>
  <c r="AB20" i="1"/>
  <c r="AA20" i="1"/>
  <c r="Z20" i="1"/>
  <c r="AE19" i="1"/>
  <c r="AD19" i="1"/>
  <c r="AC19" i="1"/>
  <c r="AB19" i="1"/>
  <c r="AA19" i="1"/>
  <c r="Z19" i="1"/>
  <c r="AE18" i="1"/>
  <c r="AD18" i="1"/>
  <c r="AC18" i="1"/>
  <c r="AB18" i="1"/>
  <c r="AA18" i="1"/>
  <c r="Z18" i="1"/>
  <c r="AE17" i="1"/>
  <c r="AD17" i="1"/>
  <c r="AC17" i="1"/>
  <c r="AB17" i="1"/>
  <c r="AA17" i="1"/>
  <c r="Z17" i="1"/>
  <c r="AE16" i="1"/>
  <c r="AD16" i="1"/>
  <c r="AC16" i="1"/>
  <c r="AB16" i="1"/>
  <c r="AA16" i="1"/>
  <c r="Z16" i="1"/>
  <c r="AE14" i="1"/>
  <c r="AD14" i="1"/>
  <c r="AC14" i="1"/>
  <c r="AB14" i="1"/>
  <c r="AA14" i="1"/>
  <c r="Z14" i="1"/>
  <c r="AE13" i="1"/>
  <c r="AD13" i="1"/>
  <c r="AC13" i="1"/>
  <c r="AB13" i="1"/>
  <c r="AA13" i="1"/>
  <c r="Z13" i="1"/>
  <c r="AE12" i="1"/>
  <c r="AD12" i="1"/>
  <c r="AC12" i="1"/>
  <c r="AB12" i="1"/>
  <c r="AA12" i="1"/>
  <c r="Z12" i="1"/>
  <c r="AE11" i="1"/>
  <c r="AD11" i="1"/>
  <c r="AC11" i="1"/>
  <c r="AB11" i="1"/>
  <c r="AA11" i="1"/>
  <c r="Z11" i="1"/>
  <c r="AE10" i="1"/>
  <c r="AD10" i="1"/>
  <c r="AC10" i="1"/>
  <c r="AB10" i="1"/>
  <c r="AA10" i="1"/>
  <c r="Z10" i="1"/>
  <c r="AE9" i="1"/>
  <c r="AD9" i="1"/>
  <c r="AC9" i="1"/>
  <c r="AB9" i="1"/>
  <c r="AA9" i="1"/>
  <c r="Z9" i="1"/>
  <c r="AE8" i="1"/>
  <c r="AD8" i="1"/>
  <c r="AC8" i="1"/>
  <c r="AB8" i="1"/>
  <c r="AA8" i="1"/>
  <c r="Z8" i="1"/>
  <c r="AE7" i="1"/>
  <c r="AD7" i="1"/>
  <c r="AC7" i="1"/>
  <c r="AB7" i="1"/>
  <c r="AA7" i="1"/>
  <c r="Z7" i="1"/>
  <c r="AE6" i="1"/>
  <c r="AD6" i="1"/>
  <c r="AC6" i="1"/>
  <c r="AB6" i="1"/>
  <c r="AA6" i="1"/>
  <c r="Z6" i="1"/>
  <c r="AE5" i="1"/>
  <c r="AD5" i="1"/>
  <c r="AC5" i="1"/>
  <c r="AB5" i="1"/>
  <c r="AA5" i="1"/>
  <c r="Z5" i="1"/>
  <c r="AE4" i="1"/>
  <c r="AD4" i="1"/>
  <c r="AC4" i="1"/>
  <c r="AB4" i="1"/>
  <c r="AA4" i="1"/>
  <c r="Z4" i="1"/>
  <c r="AE3" i="1"/>
  <c r="AD3" i="1"/>
  <c r="AC3" i="1"/>
  <c r="AB3" i="1"/>
  <c r="AA3" i="1"/>
  <c r="Z3" i="1"/>
  <c r="P19" i="1" l="1"/>
  <c r="AI3" i="1"/>
  <c r="Q32" i="1"/>
  <c r="U30" i="1"/>
  <c r="Q20" i="1"/>
  <c r="R18" i="1"/>
  <c r="S29" i="1"/>
  <c r="U37" i="1"/>
  <c r="Q28" i="1"/>
  <c r="S21" i="1"/>
  <c r="P18" i="1"/>
  <c r="S37" i="1"/>
  <c r="U26" i="1"/>
  <c r="Q36" i="1"/>
  <c r="S25" i="1"/>
  <c r="U34" i="1"/>
  <c r="Q24" i="1"/>
  <c r="S33" i="1"/>
  <c r="U22" i="1"/>
  <c r="U18" i="1"/>
  <c r="R37" i="1"/>
  <c r="P36" i="1"/>
  <c r="T34" i="1"/>
  <c r="R33" i="1"/>
  <c r="P32" i="1"/>
  <c r="T30" i="1"/>
  <c r="R29" i="1"/>
  <c r="P28" i="1"/>
  <c r="T26" i="1"/>
  <c r="R25" i="1"/>
  <c r="P24" i="1"/>
  <c r="T22" i="1"/>
  <c r="R21" i="1"/>
  <c r="P20" i="1"/>
  <c r="T18" i="1"/>
  <c r="Q37" i="1"/>
  <c r="U35" i="1"/>
  <c r="S34" i="1"/>
  <c r="Q33" i="1"/>
  <c r="U31" i="1"/>
  <c r="S30" i="1"/>
  <c r="Q29" i="1"/>
  <c r="U27" i="1"/>
  <c r="S26" i="1"/>
  <c r="Q25" i="1"/>
  <c r="U23" i="1"/>
  <c r="S22" i="1"/>
  <c r="Q21" i="1"/>
  <c r="U19" i="1"/>
  <c r="S18" i="1"/>
  <c r="P37" i="1"/>
  <c r="T35" i="1"/>
  <c r="R34" i="1"/>
  <c r="P33" i="1"/>
  <c r="T31" i="1"/>
  <c r="R30" i="1"/>
  <c r="P29" i="1"/>
  <c r="T27" i="1"/>
  <c r="R26" i="1"/>
  <c r="P25" i="1"/>
  <c r="T23" i="1"/>
  <c r="R22" i="1"/>
  <c r="P21" i="1"/>
  <c r="T19" i="1"/>
  <c r="U36" i="1"/>
  <c r="S35" i="1"/>
  <c r="Q34" i="1"/>
  <c r="U32" i="1"/>
  <c r="S31" i="1"/>
  <c r="Q30" i="1"/>
  <c r="U28" i="1"/>
  <c r="S27" i="1"/>
  <c r="Q26" i="1"/>
  <c r="U24" i="1"/>
  <c r="S23" i="1"/>
  <c r="Q22" i="1"/>
  <c r="U20" i="1"/>
  <c r="S19" i="1"/>
  <c r="Q18" i="1"/>
  <c r="T36" i="1"/>
  <c r="R35" i="1"/>
  <c r="P34" i="1"/>
  <c r="T32" i="1"/>
  <c r="R31" i="1"/>
  <c r="P30" i="1"/>
  <c r="T28" i="1"/>
  <c r="R27" i="1"/>
  <c r="P26" i="1"/>
  <c r="T24" i="1"/>
  <c r="R23" i="1"/>
  <c r="P22" i="1"/>
  <c r="T20" i="1"/>
  <c r="R19" i="1"/>
  <c r="S36" i="1"/>
  <c r="Q35" i="1"/>
  <c r="U33" i="1"/>
  <c r="S32" i="1"/>
  <c r="Q31" i="1"/>
  <c r="U29" i="1"/>
  <c r="S28" i="1"/>
  <c r="Q27" i="1"/>
  <c r="U25" i="1"/>
  <c r="S24" i="1"/>
  <c r="Q23" i="1"/>
  <c r="U21" i="1"/>
  <c r="S20" i="1"/>
  <c r="Q19" i="1"/>
  <c r="T37" i="1"/>
  <c r="R36" i="1"/>
  <c r="P35" i="1"/>
  <c r="T33" i="1"/>
  <c r="R32" i="1"/>
  <c r="P31" i="1"/>
  <c r="T29" i="1"/>
  <c r="R28" i="1"/>
  <c r="P27" i="1"/>
  <c r="T25" i="1"/>
  <c r="R24" i="1"/>
  <c r="P23" i="1"/>
  <c r="T21" i="1"/>
  <c r="R20" i="1"/>
  <c r="W26" i="1" l="1" a="1"/>
  <c r="W26" i="1" s="1"/>
  <c r="W31" i="1" a="1"/>
  <c r="W31" i="1" s="1"/>
  <c r="W23" i="1" a="1"/>
  <c r="W23" i="1" s="1"/>
  <c r="W24" i="1" a="1"/>
  <c r="W24" i="1" s="1"/>
  <c r="W35" i="1" a="1"/>
  <c r="W35" i="1" s="1"/>
  <c r="W36" i="1" a="1"/>
  <c r="W36" i="1" s="1"/>
  <c r="W30" i="1" a="1"/>
  <c r="W30" i="1" s="1"/>
  <c r="W27" i="1" a="1"/>
  <c r="W27" i="1" s="1"/>
  <c r="W25" i="1" a="1"/>
  <c r="W25" i="1" s="1"/>
  <c r="W28" i="1" a="1"/>
  <c r="W28" i="1" s="1"/>
  <c r="W22" i="1" a="1"/>
  <c r="W22" i="1" s="1"/>
  <c r="W18" i="1" a="1"/>
  <c r="W18" i="1" s="1"/>
  <c r="W34" i="1" a="1"/>
  <c r="W34" i="1" s="1"/>
  <c r="W20" i="1" a="1"/>
  <c r="W20" i="1" s="1"/>
  <c r="W32" i="1" a="1"/>
  <c r="W32" i="1" s="1"/>
  <c r="W19" i="1" a="1"/>
  <c r="W19" i="1" s="1"/>
  <c r="W21" i="1" a="1"/>
  <c r="W21" i="1" s="1"/>
  <c r="W33" i="1" a="1"/>
  <c r="W33" i="1" s="1"/>
  <c r="W29" i="1" a="1"/>
  <c r="W29" i="1" s="1"/>
  <c r="W37" i="1" a="1"/>
  <c r="W37" i="1" s="1"/>
  <c r="AI4" i="1"/>
  <c r="AI5" i="1" s="1"/>
  <c r="AJ3" i="1"/>
  <c r="K18" i="1" l="1"/>
  <c r="J18" i="1"/>
  <c r="I18" i="1"/>
  <c r="AK3" i="1"/>
  <c r="AJ4" i="1"/>
  <c r="AJ5" i="1" s="1"/>
  <c r="AL3" i="1" l="1"/>
  <c r="AK4" i="1"/>
  <c r="AK5" i="1" s="1"/>
  <c r="AM3" i="1" l="1"/>
  <c r="AL4" i="1"/>
  <c r="AL5" i="1" s="1"/>
  <c r="AN3" i="1" l="1"/>
  <c r="AM4" i="1"/>
  <c r="AM5" i="1" s="1"/>
  <c r="AO3" i="1" l="1"/>
  <c r="AN4" i="1"/>
  <c r="AN5" i="1" s="1"/>
  <c r="AP3" i="1" l="1"/>
  <c r="AP4" i="1" s="1"/>
  <c r="AP5" i="1" s="1"/>
  <c r="AO4" i="1"/>
  <c r="AO5" i="1" s="1"/>
</calcChain>
</file>

<file path=xl/sharedStrings.xml><?xml version="1.0" encoding="utf-8"?>
<sst xmlns="http://schemas.openxmlformats.org/spreadsheetml/2006/main" count="65" uniqueCount="40">
  <si>
    <t>D01</t>
  </si>
  <si>
    <t>D02</t>
  </si>
  <si>
    <t>D03</t>
  </si>
  <si>
    <t>D04</t>
  </si>
  <si>
    <t>D05</t>
  </si>
  <si>
    <t>D06</t>
  </si>
  <si>
    <t>Jogo 01</t>
  </si>
  <si>
    <t>Jogo 02</t>
  </si>
  <si>
    <t>Jogo 03</t>
  </si>
  <si>
    <t>Jogo 04</t>
  </si>
  <si>
    <t>Jogo 05</t>
  </si>
  <si>
    <t>Jogo 06</t>
  </si>
  <si>
    <t>Jogo 07</t>
  </si>
  <si>
    <t>Jogo 08</t>
  </si>
  <si>
    <t>Jogo 09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</si>
  <si>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</si>
  <si>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</si>
  <si>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</si>
  <si>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</si>
  <si>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</si>
  <si>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</si>
  <si>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</si>
  <si>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</si>
  <si>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</si>
  <si>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</si>
  <si>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</si>
  <si>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→</t>
  </si>
  <si>
    <t>Pts</t>
  </si>
  <si>
    <t>INSIRA SUAS 10 DEZENAS DA SORTE</t>
  </si>
  <si>
    <t>PLANILHA GRÁTIS PARA A MEGA SENA! JOGUE COM 10 DEZENAS NUMA GARANTIA MATEMÁTICA
DE QUADRA COM QUATRO ACERTOS DAS SORTEADAS ENTRE AS SUAS 10 DEZENAS ESCOLHIDAS!!</t>
  </si>
  <si>
    <t>PAINEL VISUAL</t>
  </si>
  <si>
    <t>A LotoMaisFácil faz bolões todos os dias de sorteio, e você pode participar conosco pelo Site ou pelo WhatsApp (41) 98453-4921 vem junto chamar a sorte!</t>
  </si>
  <si>
    <t>Instagram</t>
  </si>
  <si>
    <t>Canal no WhatsApp</t>
  </si>
  <si>
    <t>Nossos Bolões</t>
  </si>
  <si>
    <t>Canal no Telegram</t>
  </si>
  <si>
    <t>Ordem</t>
  </si>
  <si>
    <t>Pontuação:</t>
  </si>
  <si>
    <t>Digite o Resultado:</t>
  </si>
  <si>
    <t>Clique para ver o Tutorial da Planilha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</si>
</sst>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A00"/>
        <bgColor rgb="FF000000"/>
      </patternFill>
    </fill>
    <fill>
      <patternFill patternType="solid">
        <fgColor rgb="FF0070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164" fontId="2" fillId="0" borderId="0" xfId="0" applyNumberFormat="1" applyFont="1" applyAlignment="1" applyProtection="1">
      <alignment horizontal="center" vertical="center"/>
      <protection hidden="1"/>
    </xf>
    <xf numFmtId="164" fontId="7" fillId="5" borderId="1" xfId="0" applyNumberFormat="1" applyFont="1" applyFill="1" applyBorder="1" applyAlignment="1" applyProtection="1">
      <alignment horizontal="left" vertical="center" wrapText="1" indent="5"/>
      <protection hidden="1"/>
    </xf>
    <xf numFmtId="164" fontId="7" fillId="5" borderId="1" xfId="0" applyNumberFormat="1" applyFont="1" applyFill="1" applyBorder="1" applyAlignment="1" applyProtection="1">
      <alignment horizontal="left" vertical="center" indent="5"/>
      <protection hidden="1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164" fontId="5" fillId="3" borderId="1" xfId="0" applyNumberFormat="1" applyFont="1" applyFill="1" applyBorder="1" applyAlignment="1" applyProtection="1">
      <alignment horizontal="center" vertical="center"/>
      <protection hidden="1"/>
    </xf>
    <xf numFmtId="164" fontId="7" fillId="6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6" borderId="1" xfId="0" applyNumberFormat="1" applyFont="1" applyFill="1" applyBorder="1" applyAlignment="1" applyProtection="1">
      <alignment horizontal="center" vertical="center"/>
      <protection hidden="1"/>
    </xf>
    <xf numFmtId="164" fontId="4" fillId="4" borderId="1" xfId="0" applyNumberFormat="1" applyFont="1" applyFill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vertical="center" wrapText="1"/>
      <protection hidden="1"/>
    </xf>
    <xf numFmtId="164" fontId="7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164" fontId="2" fillId="7" borderId="0" xfId="0" applyNumberFormat="1" applyFont="1" applyFill="1" applyAlignment="1" applyProtection="1">
      <alignment horizontal="center" vertical="center"/>
      <protection hidden="1"/>
    </xf>
    <xf numFmtId="164" fontId="3" fillId="7" borderId="0" xfId="0" applyNumberFormat="1" applyFont="1" applyFill="1" applyAlignment="1" applyProtection="1">
      <alignment horizontal="center" vertical="center"/>
      <protection hidden="1"/>
    </xf>
    <xf numFmtId="164" fontId="2" fillId="7" borderId="0" xfId="0" applyNumberFormat="1" applyFont="1" applyFill="1" applyAlignment="1" applyProtection="1">
      <alignment horizontal="center" vertical="center"/>
      <protection hidden="1"/>
    </xf>
    <xf numFmtId="164" fontId="7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Hiperlink" xfId="1" builtinId="8"/>
    <cellStyle name="Normal" xfId="0" builtinId="0"/>
  </cellStyles>
  <dxfs count="8">
    <dxf>
      <font>
        <b/>
        <i val="0"/>
        <color theme="0"/>
      </font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7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otomaisfacil.com.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190500</xdr:rowOff>
    </xdr:from>
    <xdr:to>
      <xdr:col>2</xdr:col>
      <xdr:colOff>320040</xdr:colOff>
      <xdr:row>3</xdr:row>
      <xdr:rowOff>60960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AB23E6-4376-4753-B127-D161DFFC1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6477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.br/lotomaisfaciloficial" TargetMode="External"/><Relationship Id="rId2" Type="http://schemas.openxmlformats.org/officeDocument/2006/relationships/hyperlink" Target="https://t.me/lotomaisfacilnews" TargetMode="External"/><Relationship Id="rId1" Type="http://schemas.openxmlformats.org/officeDocument/2006/relationships/hyperlink" Target="https://bit.ly/CanalWhatsAppDaLotoMaisFaci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lotomaisfaci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B2DB-3917-4092-82DD-FC4145D8634C}">
  <dimension ref="B2:AP37"/>
  <sheetViews>
    <sheetView showGridLines="0" showRowColHeaders="0" tabSelected="1" zoomScale="130" zoomScaleNormal="130" workbookViewId="0">
      <selection activeCell="B18" sqref="B18"/>
    </sheetView>
  </sheetViews>
  <sheetFormatPr defaultColWidth="4.88671875" defaultRowHeight="20.399999999999999" customHeight="1" x14ac:dyDescent="0.3"/>
  <cols>
    <col min="1" max="25" width="4.88671875" style="1"/>
    <col min="26" max="42" width="0" style="1" hidden="1" customWidth="1"/>
    <col min="43" max="16384" width="4.88671875" style="1"/>
  </cols>
  <sheetData>
    <row r="2" spans="2:42" ht="20.399999999999999" customHeight="1" x14ac:dyDescent="0.3">
      <c r="C2" s="2" t="s">
        <v>29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2:42" ht="20.399999999999999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Z3" s="4">
        <f>B6</f>
        <v>7</v>
      </c>
      <c r="AA3" s="4">
        <f>C6</f>
        <v>12</v>
      </c>
      <c r="AB3" s="4">
        <f>D6</f>
        <v>33</v>
      </c>
      <c r="AC3" s="4">
        <f>E6</f>
        <v>34</v>
      </c>
      <c r="AD3" s="4">
        <f>F6</f>
        <v>15</v>
      </c>
      <c r="AE3" s="4">
        <f>G6</f>
        <v>29</v>
      </c>
      <c r="AG3" s="1">
        <v>2</v>
      </c>
      <c r="AH3" s="1">
        <f>AG3+2</f>
        <v>4</v>
      </c>
      <c r="AI3" s="1">
        <f t="shared" ref="AI3:AP3" si="0">AH3+2</f>
        <v>6</v>
      </c>
      <c r="AJ3" s="1">
        <f t="shared" si="0"/>
        <v>8</v>
      </c>
      <c r="AK3" s="1">
        <f t="shared" si="0"/>
        <v>10</v>
      </c>
      <c r="AL3" s="1">
        <f t="shared" si="0"/>
        <v>12</v>
      </c>
      <c r="AM3" s="1">
        <f t="shared" si="0"/>
        <v>14</v>
      </c>
      <c r="AN3" s="1">
        <f t="shared" si="0"/>
        <v>16</v>
      </c>
      <c r="AO3" s="1">
        <f t="shared" si="0"/>
        <v>18</v>
      </c>
      <c r="AP3" s="1">
        <f t="shared" si="0"/>
        <v>20</v>
      </c>
    </row>
    <row r="4" spans="2:42" ht="20.399999999999999" customHeight="1" x14ac:dyDescent="0.3">
      <c r="Z4" s="4">
        <f>B6</f>
        <v>7</v>
      </c>
      <c r="AA4" s="4">
        <f>C6</f>
        <v>12</v>
      </c>
      <c r="AB4" s="4">
        <f>D6</f>
        <v>33</v>
      </c>
      <c r="AC4" s="4">
        <f>F6</f>
        <v>15</v>
      </c>
      <c r="AD4" s="4">
        <f>H6</f>
        <v>28</v>
      </c>
      <c r="AE4" s="4">
        <f>I6</f>
        <v>46</v>
      </c>
      <c r="AG4" s="1">
        <f>AG3+20</f>
        <v>22</v>
      </c>
      <c r="AH4" s="1">
        <f t="shared" ref="AH4:AP4" si="1">AH3+20</f>
        <v>24</v>
      </c>
      <c r="AI4" s="1">
        <f t="shared" si="1"/>
        <v>26</v>
      </c>
      <c r="AJ4" s="1">
        <f t="shared" si="1"/>
        <v>28</v>
      </c>
      <c r="AK4" s="1">
        <f t="shared" si="1"/>
        <v>30</v>
      </c>
      <c r="AL4" s="1">
        <f t="shared" si="1"/>
        <v>32</v>
      </c>
      <c r="AM4" s="1">
        <f t="shared" si="1"/>
        <v>34</v>
      </c>
      <c r="AN4" s="1">
        <f t="shared" si="1"/>
        <v>36</v>
      </c>
      <c r="AO4" s="1">
        <f t="shared" si="1"/>
        <v>38</v>
      </c>
      <c r="AP4" s="1">
        <f t="shared" si="1"/>
        <v>40</v>
      </c>
    </row>
    <row r="5" spans="2:42" ht="20.399999999999999" customHeight="1" x14ac:dyDescent="0.3">
      <c r="B5" s="5" t="s">
        <v>28</v>
      </c>
      <c r="C5" s="5"/>
      <c r="D5" s="5"/>
      <c r="E5" s="5"/>
      <c r="F5" s="5"/>
      <c r="G5" s="5"/>
      <c r="H5" s="5"/>
      <c r="I5" s="5"/>
      <c r="J5" s="5"/>
      <c r="K5" s="5"/>
      <c r="M5" s="6" t="s">
        <v>31</v>
      </c>
      <c r="N5" s="6"/>
      <c r="O5" s="6"/>
      <c r="P5" s="6"/>
      <c r="Q5" s="6"/>
      <c r="R5" s="6"/>
      <c r="S5" s="6"/>
      <c r="T5" s="6"/>
      <c r="U5" s="6"/>
      <c r="V5" s="6"/>
      <c r="W5" s="6"/>
      <c r="Z5" s="4">
        <f>B6</f>
        <v>7</v>
      </c>
      <c r="AA5" s="4">
        <f>C6</f>
        <v>12</v>
      </c>
      <c r="AB5" s="4">
        <f>D6</f>
        <v>33</v>
      </c>
      <c r="AC5" s="4">
        <f>F6</f>
        <v>15</v>
      </c>
      <c r="AD5" s="4">
        <f>J6</f>
        <v>54</v>
      </c>
      <c r="AE5" s="4">
        <f>K6</f>
        <v>55</v>
      </c>
      <c r="AG5" s="1">
        <f>AG4+20</f>
        <v>42</v>
      </c>
      <c r="AH5" s="1">
        <f t="shared" ref="AH5" si="2">AH4+20</f>
        <v>44</v>
      </c>
      <c r="AI5" s="1">
        <f t="shared" ref="AI5" si="3">AI4+20</f>
        <v>46</v>
      </c>
      <c r="AJ5" s="1">
        <f t="shared" ref="AJ5" si="4">AJ4+20</f>
        <v>48</v>
      </c>
      <c r="AK5" s="1">
        <f t="shared" ref="AK5" si="5">AK4+20</f>
        <v>50</v>
      </c>
      <c r="AL5" s="1">
        <f t="shared" ref="AL5" si="6">AL4+20</f>
        <v>52</v>
      </c>
      <c r="AM5" s="1">
        <f t="shared" ref="AM5" si="7">AM4+20</f>
        <v>54</v>
      </c>
      <c r="AN5" s="1">
        <f t="shared" ref="AN5" si="8">AN4+20</f>
        <v>56</v>
      </c>
      <c r="AO5" s="1">
        <f t="shared" ref="AO5" si="9">AO4+20</f>
        <v>58</v>
      </c>
      <c r="AP5" s="1">
        <f t="shared" ref="AP5" si="10">AP4+20</f>
        <v>60</v>
      </c>
    </row>
    <row r="6" spans="2:42" ht="20.399999999999999" customHeight="1" x14ac:dyDescent="0.3">
      <c r="B6" s="19">
        <v>7</v>
      </c>
      <c r="C6" s="19">
        <v>12</v>
      </c>
      <c r="D6" s="19">
        <v>33</v>
      </c>
      <c r="E6" s="19">
        <v>34</v>
      </c>
      <c r="F6" s="19">
        <v>15</v>
      </c>
      <c r="G6" s="19">
        <v>29</v>
      </c>
      <c r="H6" s="19">
        <v>28</v>
      </c>
      <c r="I6" s="19">
        <v>46</v>
      </c>
      <c r="J6" s="19">
        <v>54</v>
      </c>
      <c r="K6" s="19">
        <v>55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Z6" s="4">
        <f>B6</f>
        <v>7</v>
      </c>
      <c r="AA6" s="4">
        <f>C6</f>
        <v>12</v>
      </c>
      <c r="AB6" s="4">
        <f>E6</f>
        <v>34</v>
      </c>
      <c r="AC6" s="4">
        <f>G6</f>
        <v>29</v>
      </c>
      <c r="AD6" s="4">
        <f>H6</f>
        <v>28</v>
      </c>
      <c r="AE6" s="4">
        <f>I6</f>
        <v>46</v>
      </c>
    </row>
    <row r="7" spans="2:42" ht="20.399999999999999" customHeight="1" x14ac:dyDescent="0.3">
      <c r="M7" s="6"/>
      <c r="N7" s="6"/>
      <c r="O7" s="6"/>
      <c r="P7" s="6"/>
      <c r="Q7" s="6"/>
      <c r="R7" s="6"/>
      <c r="S7" s="6"/>
      <c r="T7" s="6"/>
      <c r="U7" s="6"/>
      <c r="V7" s="6"/>
      <c r="W7" s="6"/>
      <c r="Z7" s="4">
        <f>B6</f>
        <v>7</v>
      </c>
      <c r="AA7" s="4">
        <f>C6</f>
        <v>12</v>
      </c>
      <c r="AB7" s="4">
        <f>E6</f>
        <v>34</v>
      </c>
      <c r="AC7" s="4">
        <f>I6</f>
        <v>46</v>
      </c>
      <c r="AD7" s="4">
        <f>J6</f>
        <v>54</v>
      </c>
      <c r="AE7" s="4">
        <f>K6</f>
        <v>55</v>
      </c>
      <c r="AG7" s="1">
        <f>COUNT($B$6:$K$6)</f>
        <v>10</v>
      </c>
      <c r="AH7" s="1">
        <f>COUNT($B$18:$G$18)</f>
        <v>0</v>
      </c>
    </row>
    <row r="8" spans="2:42" ht="20.399999999999999" customHeight="1" x14ac:dyDescent="0.3">
      <c r="B8" s="8" t="s">
        <v>30</v>
      </c>
      <c r="C8" s="8"/>
      <c r="D8" s="8"/>
      <c r="E8" s="8"/>
      <c r="F8" s="8"/>
      <c r="G8" s="8"/>
      <c r="H8" s="8"/>
      <c r="I8" s="8"/>
      <c r="J8" s="8"/>
      <c r="K8" s="8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Z8" s="4">
        <f>B6</f>
        <v>7</v>
      </c>
      <c r="AA8" s="4">
        <f>C6</f>
        <v>12</v>
      </c>
      <c r="AB8" s="4">
        <f>G6</f>
        <v>29</v>
      </c>
      <c r="AC8" s="4">
        <f>H6</f>
        <v>28</v>
      </c>
      <c r="AD8" s="4">
        <f>J6</f>
        <v>54</v>
      </c>
      <c r="AE8" s="4">
        <f>K6</f>
        <v>55</v>
      </c>
    </row>
    <row r="9" spans="2:42" ht="20.399999999999999" customHeight="1" x14ac:dyDescent="0.3"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Z9" s="4">
        <f>B6</f>
        <v>7</v>
      </c>
      <c r="AA9" s="4">
        <f>D6</f>
        <v>33</v>
      </c>
      <c r="AB9" s="4">
        <f>E6</f>
        <v>34</v>
      </c>
      <c r="AC9" s="4">
        <f>F6</f>
        <v>15</v>
      </c>
      <c r="AD9" s="4">
        <f>I6</f>
        <v>46</v>
      </c>
      <c r="AE9" s="4">
        <f>J6</f>
        <v>54</v>
      </c>
    </row>
    <row r="10" spans="2:42" ht="20.399999999999999" customHeight="1" x14ac:dyDescent="0.3">
      <c r="B10" s="9">
        <v>11</v>
      </c>
      <c r="C10" s="9">
        <v>12</v>
      </c>
      <c r="D10" s="9">
        <v>13</v>
      </c>
      <c r="E10" s="9">
        <v>14</v>
      </c>
      <c r="F10" s="9">
        <v>15</v>
      </c>
      <c r="G10" s="9">
        <v>16</v>
      </c>
      <c r="H10" s="9">
        <v>17</v>
      </c>
      <c r="I10" s="9">
        <v>18</v>
      </c>
      <c r="J10" s="9">
        <v>19</v>
      </c>
      <c r="K10" s="9">
        <v>20</v>
      </c>
      <c r="M10" s="18" t="s">
        <v>32</v>
      </c>
      <c r="N10" s="18"/>
      <c r="O10" s="18"/>
      <c r="P10" s="18"/>
      <c r="Q10" s="18"/>
      <c r="S10" s="18" t="s">
        <v>33</v>
      </c>
      <c r="T10" s="18"/>
      <c r="U10" s="18"/>
      <c r="V10" s="18"/>
      <c r="W10" s="18"/>
      <c r="Z10" s="4">
        <f>B6</f>
        <v>7</v>
      </c>
      <c r="AA10" s="4">
        <f>D6</f>
        <v>33</v>
      </c>
      <c r="AB10" s="4">
        <f>E6</f>
        <v>34</v>
      </c>
      <c r="AC10" s="4">
        <f>G6</f>
        <v>29</v>
      </c>
      <c r="AD10" s="4">
        <f>H6</f>
        <v>28</v>
      </c>
      <c r="AE10" s="4">
        <f>J6</f>
        <v>54</v>
      </c>
    </row>
    <row r="11" spans="2:42" ht="20.399999999999999" customHeight="1" x14ac:dyDescent="0.3">
      <c r="B11" s="9">
        <v>21</v>
      </c>
      <c r="C11" s="9">
        <v>22</v>
      </c>
      <c r="D11" s="9">
        <v>23</v>
      </c>
      <c r="E11" s="9">
        <v>24</v>
      </c>
      <c r="F11" s="9">
        <v>25</v>
      </c>
      <c r="G11" s="9">
        <v>26</v>
      </c>
      <c r="H11" s="9">
        <v>27</v>
      </c>
      <c r="I11" s="9">
        <v>28</v>
      </c>
      <c r="J11" s="9">
        <v>29</v>
      </c>
      <c r="K11" s="9">
        <v>30</v>
      </c>
      <c r="M11" s="18"/>
      <c r="N11" s="18"/>
      <c r="O11" s="18"/>
      <c r="P11" s="18"/>
      <c r="Q11" s="18"/>
      <c r="S11" s="18"/>
      <c r="T11" s="18"/>
      <c r="U11" s="18"/>
      <c r="V11" s="18"/>
      <c r="W11" s="18"/>
      <c r="Z11" s="4">
        <f>B6</f>
        <v>7</v>
      </c>
      <c r="AA11" s="4">
        <f>D6</f>
        <v>33</v>
      </c>
      <c r="AB11" s="4">
        <f>E6</f>
        <v>34</v>
      </c>
      <c r="AC11" s="4">
        <f>G6</f>
        <v>29</v>
      </c>
      <c r="AD11" s="4">
        <f>I6</f>
        <v>46</v>
      </c>
      <c r="AE11" s="4">
        <f>K6</f>
        <v>55</v>
      </c>
    </row>
    <row r="12" spans="2:42" ht="20.399999999999999" customHeight="1" x14ac:dyDescent="0.3">
      <c r="B12" s="9">
        <v>31</v>
      </c>
      <c r="C12" s="9">
        <v>32</v>
      </c>
      <c r="D12" s="9">
        <v>33</v>
      </c>
      <c r="E12" s="9">
        <v>34</v>
      </c>
      <c r="F12" s="9">
        <v>35</v>
      </c>
      <c r="G12" s="9">
        <v>36</v>
      </c>
      <c r="H12" s="9">
        <v>37</v>
      </c>
      <c r="I12" s="9">
        <v>38</v>
      </c>
      <c r="J12" s="9">
        <v>39</v>
      </c>
      <c r="K12" s="9">
        <v>40</v>
      </c>
      <c r="M12" s="10"/>
      <c r="N12" s="10"/>
      <c r="O12" s="10"/>
      <c r="P12" s="10"/>
      <c r="Q12" s="10"/>
      <c r="S12" s="10"/>
      <c r="T12" s="10"/>
      <c r="U12" s="10"/>
      <c r="V12" s="10"/>
      <c r="W12" s="10"/>
      <c r="Z12" s="4">
        <f>B6</f>
        <v>7</v>
      </c>
      <c r="AA12" s="4">
        <f>D6</f>
        <v>33</v>
      </c>
      <c r="AB12" s="4">
        <f>F6</f>
        <v>15</v>
      </c>
      <c r="AC12" s="4">
        <f>G6</f>
        <v>29</v>
      </c>
      <c r="AD12" s="4">
        <f>H6</f>
        <v>28</v>
      </c>
      <c r="AE12" s="4">
        <f>K6</f>
        <v>55</v>
      </c>
    </row>
    <row r="13" spans="2:42" ht="20.399999999999999" customHeight="1" x14ac:dyDescent="0.3">
      <c r="B13" s="9">
        <v>41</v>
      </c>
      <c r="C13" s="9">
        <v>42</v>
      </c>
      <c r="D13" s="9">
        <v>43</v>
      </c>
      <c r="E13" s="9">
        <v>44</v>
      </c>
      <c r="F13" s="9">
        <v>45</v>
      </c>
      <c r="G13" s="9">
        <v>46</v>
      </c>
      <c r="H13" s="9">
        <v>47</v>
      </c>
      <c r="I13" s="9">
        <v>48</v>
      </c>
      <c r="J13" s="9">
        <v>49</v>
      </c>
      <c r="K13" s="9">
        <v>50</v>
      </c>
      <c r="M13" s="18" t="s">
        <v>34</v>
      </c>
      <c r="N13" s="18"/>
      <c r="O13" s="18"/>
      <c r="P13" s="18"/>
      <c r="Q13" s="18"/>
      <c r="S13" s="18" t="s">
        <v>35</v>
      </c>
      <c r="T13" s="18"/>
      <c r="U13" s="18"/>
      <c r="V13" s="18"/>
      <c r="W13" s="18"/>
      <c r="Z13" s="4">
        <f>B6</f>
        <v>7</v>
      </c>
      <c r="AA13" s="4">
        <f>E6</f>
        <v>34</v>
      </c>
      <c r="AB13" s="4">
        <f>F6</f>
        <v>15</v>
      </c>
      <c r="AC13" s="4">
        <f>H6</f>
        <v>28</v>
      </c>
      <c r="AD13" s="4">
        <f>I6</f>
        <v>46</v>
      </c>
      <c r="AE13" s="4">
        <f>K6</f>
        <v>55</v>
      </c>
    </row>
    <row r="14" spans="2:42" ht="20.399999999999999" customHeight="1" x14ac:dyDescent="0.3">
      <c r="B14" s="9">
        <v>51</v>
      </c>
      <c r="C14" s="9">
        <v>52</v>
      </c>
      <c r="D14" s="9">
        <v>53</v>
      </c>
      <c r="E14" s="9">
        <v>54</v>
      </c>
      <c r="F14" s="9">
        <v>55</v>
      </c>
      <c r="G14" s="9">
        <v>56</v>
      </c>
      <c r="H14" s="9">
        <v>57</v>
      </c>
      <c r="I14" s="9">
        <v>58</v>
      </c>
      <c r="J14" s="9">
        <v>59</v>
      </c>
      <c r="K14" s="9">
        <v>60</v>
      </c>
      <c r="M14" s="18"/>
      <c r="N14" s="18"/>
      <c r="O14" s="18"/>
      <c r="P14" s="18"/>
      <c r="Q14" s="18"/>
      <c r="S14" s="18"/>
      <c r="T14" s="18"/>
      <c r="U14" s="18"/>
      <c r="V14" s="18"/>
      <c r="W14" s="18"/>
      <c r="Z14" s="4">
        <f>B6</f>
        <v>7</v>
      </c>
      <c r="AA14" s="4">
        <f>F6</f>
        <v>15</v>
      </c>
      <c r="AB14" s="4">
        <f>G6</f>
        <v>29</v>
      </c>
      <c r="AC14" s="4">
        <f>H6</f>
        <v>28</v>
      </c>
      <c r="AD14" s="4">
        <f>I6</f>
        <v>46</v>
      </c>
      <c r="AE14" s="4">
        <f>J6</f>
        <v>54</v>
      </c>
    </row>
    <row r="15" spans="2:42" ht="20.399999999999999" customHeight="1" x14ac:dyDescent="0.3">
      <c r="M15" s="11"/>
      <c r="N15" s="11"/>
      <c r="O15" s="11"/>
      <c r="P15" s="11"/>
      <c r="Q15" s="11"/>
      <c r="S15" s="11"/>
      <c r="T15" s="11"/>
      <c r="U15" s="11"/>
      <c r="V15" s="11"/>
      <c r="W15" s="11"/>
      <c r="Z15" s="4"/>
      <c r="AA15" s="4"/>
      <c r="AB15" s="4"/>
      <c r="AC15" s="4"/>
      <c r="AD15" s="4"/>
      <c r="AE15" s="4"/>
    </row>
    <row r="16" spans="2:42" ht="20.399999999999999" customHeight="1" x14ac:dyDescent="0.3">
      <c r="B16" s="7" t="s">
        <v>38</v>
      </c>
      <c r="C16" s="7"/>
      <c r="D16" s="7"/>
      <c r="E16" s="7"/>
      <c r="F16" s="7"/>
      <c r="G16" s="7"/>
      <c r="I16" s="7" t="s">
        <v>37</v>
      </c>
      <c r="J16" s="7"/>
      <c r="K16" s="7"/>
      <c r="M16" s="7" t="s">
        <v>36</v>
      </c>
      <c r="N16" s="7"/>
      <c r="P16" s="12" t="s">
        <v>0</v>
      </c>
      <c r="Q16" s="12" t="s">
        <v>1</v>
      </c>
      <c r="R16" s="12" t="s">
        <v>2</v>
      </c>
      <c r="S16" s="12" t="s">
        <v>3</v>
      </c>
      <c r="T16" s="12" t="s">
        <v>4</v>
      </c>
      <c r="U16" s="12" t="s">
        <v>5</v>
      </c>
      <c r="W16" s="12" t="s">
        <v>27</v>
      </c>
      <c r="Z16" s="4">
        <f>C6</f>
        <v>12</v>
      </c>
      <c r="AA16" s="4">
        <f>D6</f>
        <v>33</v>
      </c>
      <c r="AB16" s="4">
        <f>E6</f>
        <v>34</v>
      </c>
      <c r="AC16" s="4">
        <f>G6</f>
        <v>29</v>
      </c>
      <c r="AD16" s="4">
        <f>J6</f>
        <v>54</v>
      </c>
      <c r="AE16" s="4">
        <f>K6</f>
        <v>55</v>
      </c>
    </row>
    <row r="17" spans="2:31" ht="20.399999999999999" customHeight="1" x14ac:dyDescent="0.3">
      <c r="B17" s="12" t="s">
        <v>0</v>
      </c>
      <c r="C17" s="12" t="s">
        <v>1</v>
      </c>
      <c r="D17" s="12" t="s">
        <v>2</v>
      </c>
      <c r="E17" s="12" t="s">
        <v>3</v>
      </c>
      <c r="F17" s="12" t="s">
        <v>4</v>
      </c>
      <c r="G17" s="12" t="s">
        <v>5</v>
      </c>
      <c r="I17" s="12">
        <v>4</v>
      </c>
      <c r="J17" s="12">
        <v>5</v>
      </c>
      <c r="K17" s="12">
        <v>6</v>
      </c>
      <c r="Z17" s="4">
        <f>C6</f>
        <v>12</v>
      </c>
      <c r="AA17" s="4">
        <f>D6</f>
        <v>33</v>
      </c>
      <c r="AB17" s="4">
        <f>E6</f>
        <v>34</v>
      </c>
      <c r="AC17" s="4">
        <f>H6</f>
        <v>28</v>
      </c>
      <c r="AD17" s="4">
        <f>I6</f>
        <v>46</v>
      </c>
      <c r="AE17" s="4">
        <f>J6</f>
        <v>54</v>
      </c>
    </row>
    <row r="18" spans="2:31" ht="20.399999999999999" customHeight="1" x14ac:dyDescent="0.3">
      <c r="B18" s="20"/>
      <c r="C18" s="20"/>
      <c r="D18" s="20"/>
      <c r="E18" s="20"/>
      <c r="F18" s="20"/>
      <c r="G18" s="20"/>
      <c r="I18" s="9">
        <f>COUNTIF($W$18:$W$37,I17)</f>
        <v>0</v>
      </c>
      <c r="J18" s="9">
        <f t="shared" ref="J18:K18" si="11">COUNTIF($W$18:$W$37,J17)</f>
        <v>0</v>
      </c>
      <c r="K18" s="9">
        <f t="shared" si="11"/>
        <v>0</v>
      </c>
      <c r="M18" s="13" t="s">
        <v>6</v>
      </c>
      <c r="N18" s="13"/>
      <c r="O18" s="14" t="s">
        <v>26</v>
      </c>
      <c r="P18" s="1">
        <f>IF($AG$7=10,SMALL($Z3:$AE3,B$9),"-")</f>
        <v>7</v>
      </c>
      <c r="Q18" s="1">
        <f>IF($AG$7=10,SMALL($Z3:$AE3,C$9),"-")</f>
        <v>12</v>
      </c>
      <c r="R18" s="1">
        <f>IF($AG$7=10,SMALL($Z3:$AE3,D$9),"-")</f>
        <v>15</v>
      </c>
      <c r="S18" s="1">
        <f>IF($AG$7=10,SMALL($Z3:$AE3,E$9),"-")</f>
        <v>29</v>
      </c>
      <c r="T18" s="1">
        <f>IF($AG$7=10,SMALL($Z3:$AE3,F$9),"-")</f>
        <v>33</v>
      </c>
      <c r="U18" s="1">
        <f>IF($AG$7=10,SMALL($Z3:$AE3,G$9),"-")</f>
        <v>34</v>
      </c>
      <c r="W18" s="1" t="str">
        <f t="array" ref="W18">IF($AH$7=6,SUM(COUNTIF($P18:$U18,$B$18:$G$18)),"-")</f>
        <v>-</v>
      </c>
      <c r="Z18" s="4">
        <f>C6</f>
        <v>12</v>
      </c>
      <c r="AA18" s="4">
        <f>D6</f>
        <v>33</v>
      </c>
      <c r="AB18" s="4">
        <f>G6</f>
        <v>29</v>
      </c>
      <c r="AC18" s="4">
        <f>H6</f>
        <v>28</v>
      </c>
      <c r="AD18" s="4">
        <f>I6</f>
        <v>46</v>
      </c>
      <c r="AE18" s="4">
        <f>K6</f>
        <v>55</v>
      </c>
    </row>
    <row r="19" spans="2:31" ht="20.399999999999999" customHeight="1" x14ac:dyDescent="0.3">
      <c r="M19" s="15" t="s">
        <v>7</v>
      </c>
      <c r="N19" s="15"/>
      <c r="O19" s="16" t="s">
        <v>26</v>
      </c>
      <c r="P19" s="17">
        <f>IF($AG$7=10,SMALL($Z4:$AE4,B$9),"-")</f>
        <v>7</v>
      </c>
      <c r="Q19" s="17">
        <f>IF($AG$7=10,SMALL($Z4:$AE4,C$9),"-")</f>
        <v>12</v>
      </c>
      <c r="R19" s="17">
        <f>IF($AG$7=10,SMALL($Z4:$AE4,D$9),"-")</f>
        <v>15</v>
      </c>
      <c r="S19" s="17">
        <f>IF($AG$7=10,SMALL($Z4:$AE4,E$9),"-")</f>
        <v>28</v>
      </c>
      <c r="T19" s="17">
        <f>IF($AG$7=10,SMALL($Z4:$AE4,F$9),"-")</f>
        <v>33</v>
      </c>
      <c r="U19" s="17">
        <f>IF($AG$7=10,SMALL($Z4:$AE4,G$9),"-")</f>
        <v>46</v>
      </c>
      <c r="V19" s="17"/>
      <c r="W19" s="17" t="str">
        <f t="array" ref="W19">IF($AH$7=6,SUM(COUNTIF($P19:$U19,$B$18:$G$18)),"-")</f>
        <v>-</v>
      </c>
      <c r="Z19" s="4">
        <f>C6</f>
        <v>12</v>
      </c>
      <c r="AA19" s="4">
        <f>E6</f>
        <v>34</v>
      </c>
      <c r="AB19" s="4">
        <f>F6</f>
        <v>15</v>
      </c>
      <c r="AC19" s="4">
        <f>G6</f>
        <v>29</v>
      </c>
      <c r="AD19" s="4">
        <f>H6</f>
        <v>28</v>
      </c>
      <c r="AE19" s="4">
        <f>K6</f>
        <v>55</v>
      </c>
    </row>
    <row r="20" spans="2:31" ht="20.399999999999999" customHeight="1" x14ac:dyDescent="0.3">
      <c r="B20" s="7" t="s">
        <v>39</v>
      </c>
      <c r="C20" s="7"/>
      <c r="D20" s="7"/>
      <c r="E20" s="7"/>
      <c r="F20" s="7"/>
      <c r="G20" s="7"/>
      <c r="H20" s="7"/>
      <c r="I20" s="7"/>
      <c r="J20" s="7"/>
      <c r="K20" s="7"/>
      <c r="M20" s="13" t="s">
        <v>8</v>
      </c>
      <c r="N20" s="13"/>
      <c r="O20" s="14" t="s">
        <v>26</v>
      </c>
      <c r="P20" s="1">
        <f>IF($AG$7=10,SMALL($Z5:$AE5,B$9),"-")</f>
        <v>7</v>
      </c>
      <c r="Q20" s="1">
        <f>IF($AG$7=10,SMALL($Z5:$AE5,C$9),"-")</f>
        <v>12</v>
      </c>
      <c r="R20" s="1">
        <f>IF($AG$7=10,SMALL($Z5:$AE5,D$9),"-")</f>
        <v>15</v>
      </c>
      <c r="S20" s="1">
        <f>IF($AG$7=10,SMALL($Z5:$AE5,E$9),"-")</f>
        <v>33</v>
      </c>
      <c r="T20" s="1">
        <f>IF($AG$7=10,SMALL($Z5:$AE5,F$9),"-")</f>
        <v>54</v>
      </c>
      <c r="U20" s="1">
        <f>IF($AG$7=10,SMALL($Z5:$AE5,G$9),"-")</f>
        <v>55</v>
      </c>
      <c r="W20" s="1" t="str">
        <f t="array" ref="W20">IF($AH$7=6,SUM(COUNTIF($P20:$U20,$B$18:$G$18)),"-")</f>
        <v>-</v>
      </c>
      <c r="Z20" s="4">
        <f>C6</f>
        <v>12</v>
      </c>
      <c r="AA20" s="4">
        <f>E6</f>
        <v>34</v>
      </c>
      <c r="AB20" s="4">
        <f>F6</f>
        <v>15</v>
      </c>
      <c r="AC20" s="4">
        <f>G6</f>
        <v>29</v>
      </c>
      <c r="AD20" s="4">
        <f>I6</f>
        <v>46</v>
      </c>
      <c r="AE20" s="4">
        <f>J6</f>
        <v>54</v>
      </c>
    </row>
    <row r="21" spans="2:31" ht="20.399999999999999" customHeight="1" x14ac:dyDescent="0.3">
      <c r="B21" s="7"/>
      <c r="C21" s="7"/>
      <c r="D21" s="7"/>
      <c r="E21" s="7"/>
      <c r="F21" s="7"/>
      <c r="G21" s="7"/>
      <c r="H21" s="7"/>
      <c r="I21" s="7"/>
      <c r="J21" s="7"/>
      <c r="K21" s="7"/>
      <c r="M21" s="15" t="s">
        <v>9</v>
      </c>
      <c r="N21" s="15"/>
      <c r="O21" s="16" t="s">
        <v>26</v>
      </c>
      <c r="P21" s="17">
        <f>IF($AG$7=10,SMALL($Z6:$AE6,B$9),"-")</f>
        <v>7</v>
      </c>
      <c r="Q21" s="17">
        <f>IF($AG$7=10,SMALL($Z6:$AE6,C$9),"-")</f>
        <v>12</v>
      </c>
      <c r="R21" s="17">
        <f>IF($AG$7=10,SMALL($Z6:$AE6,D$9),"-")</f>
        <v>28</v>
      </c>
      <c r="S21" s="17">
        <f>IF($AG$7=10,SMALL($Z6:$AE6,E$9),"-")</f>
        <v>29</v>
      </c>
      <c r="T21" s="17">
        <f>IF($AG$7=10,SMALL($Z6:$AE6,F$9),"-")</f>
        <v>34</v>
      </c>
      <c r="U21" s="17">
        <f>IF($AG$7=10,SMALL($Z6:$AE6,G$9),"-")</f>
        <v>46</v>
      </c>
      <c r="V21" s="17"/>
      <c r="W21" s="17" t="str">
        <f t="array" ref="W21">IF($AH$7=6,SUM(COUNTIF($P21:$U21,$B$18:$G$18)),"-")</f>
        <v>-</v>
      </c>
      <c r="Z21" s="4">
        <f>C6</f>
        <v>12</v>
      </c>
      <c r="AA21" s="4">
        <f>F6</f>
        <v>15</v>
      </c>
      <c r="AB21" s="4">
        <f>H6</f>
        <v>28</v>
      </c>
      <c r="AC21" s="4">
        <f>I6</f>
        <v>46</v>
      </c>
      <c r="AD21" s="4">
        <f>J6</f>
        <v>54</v>
      </c>
      <c r="AE21" s="4">
        <f>K6</f>
        <v>55</v>
      </c>
    </row>
    <row r="22" spans="2:31" ht="20.399999999999999" customHeight="1" x14ac:dyDescent="0.3">
      <c r="M22" s="13" t="s">
        <v>10</v>
      </c>
      <c r="N22" s="13"/>
      <c r="O22" s="14" t="s">
        <v>26</v>
      </c>
      <c r="P22" s="1">
        <f>IF($AG$7=10,SMALL($Z7:$AE7,B$9),"-")</f>
        <v>7</v>
      </c>
      <c r="Q22" s="1">
        <f>IF($AG$7=10,SMALL($Z7:$AE7,C$9),"-")</f>
        <v>12</v>
      </c>
      <c r="R22" s="1">
        <f>IF($AG$7=10,SMALL($Z7:$AE7,D$9),"-")</f>
        <v>34</v>
      </c>
      <c r="S22" s="1">
        <f>IF($AG$7=10,SMALL($Z7:$AE7,E$9),"-")</f>
        <v>46</v>
      </c>
      <c r="T22" s="1">
        <f>IF($AG$7=10,SMALL($Z7:$AE7,F$9),"-")</f>
        <v>54</v>
      </c>
      <c r="U22" s="1">
        <f>IF($AG$7=10,SMALL($Z7:$AE7,G$9),"-")</f>
        <v>55</v>
      </c>
      <c r="W22" s="1" t="str">
        <f t="array" ref="W22">IF($AH$7=6,SUM(COUNTIF($P22:$U22,$B$18:$G$18)),"-")</f>
        <v>-</v>
      </c>
      <c r="Z22" s="4">
        <f>D6</f>
        <v>33</v>
      </c>
      <c r="AA22" s="4">
        <f>E6</f>
        <v>34</v>
      </c>
      <c r="AB22" s="4">
        <f>F6</f>
        <v>15</v>
      </c>
      <c r="AC22" s="4">
        <f>H6</f>
        <v>28</v>
      </c>
      <c r="AD22" s="4">
        <f>J6</f>
        <v>54</v>
      </c>
      <c r="AE22" s="4">
        <f>K6</f>
        <v>55</v>
      </c>
    </row>
    <row r="23" spans="2:31" ht="20.399999999999999" customHeight="1" x14ac:dyDescent="0.3">
      <c r="M23" s="15" t="s">
        <v>11</v>
      </c>
      <c r="N23" s="15"/>
      <c r="O23" s="16" t="s">
        <v>26</v>
      </c>
      <c r="P23" s="17">
        <f>IF($AG$7=10,SMALL($Z8:$AE8,B$9),"-")</f>
        <v>7</v>
      </c>
      <c r="Q23" s="17">
        <f>IF($AG$7=10,SMALL($Z8:$AE8,C$9),"-")</f>
        <v>12</v>
      </c>
      <c r="R23" s="17">
        <f>IF($AG$7=10,SMALL($Z8:$AE8,D$9),"-")</f>
        <v>28</v>
      </c>
      <c r="S23" s="17">
        <f>IF($AG$7=10,SMALL($Z8:$AE8,E$9),"-")</f>
        <v>29</v>
      </c>
      <c r="T23" s="17">
        <f>IF($AG$7=10,SMALL($Z8:$AE8,F$9),"-")</f>
        <v>54</v>
      </c>
      <c r="U23" s="17">
        <f>IF($AG$7=10,SMALL($Z8:$AE8,G$9),"-")</f>
        <v>55</v>
      </c>
      <c r="V23" s="17"/>
      <c r="W23" s="17" t="str">
        <f t="array" ref="W23">IF($AH$7=6,SUM(COUNTIF($P23:$U23,$B$18:$G$18)),"-")</f>
        <v>-</v>
      </c>
      <c r="Z23" s="4">
        <f>D6</f>
        <v>33</v>
      </c>
      <c r="AA23" s="4">
        <f>F6</f>
        <v>15</v>
      </c>
      <c r="AB23" s="4">
        <f>G6</f>
        <v>29</v>
      </c>
      <c r="AC23" s="4">
        <f>I6</f>
        <v>46</v>
      </c>
      <c r="AD23" s="4">
        <f>J6</f>
        <v>54</v>
      </c>
      <c r="AE23" s="4">
        <f>K6</f>
        <v>55</v>
      </c>
    </row>
    <row r="24" spans="2:31" ht="20.399999999999999" customHeight="1" x14ac:dyDescent="0.3">
      <c r="M24" s="13" t="s">
        <v>12</v>
      </c>
      <c r="N24" s="13"/>
      <c r="O24" s="14" t="s">
        <v>26</v>
      </c>
      <c r="P24" s="1">
        <f>IF($AG$7=10,SMALL($Z9:$AE9,B$9),"-")</f>
        <v>7</v>
      </c>
      <c r="Q24" s="1">
        <f>IF($AG$7=10,SMALL($Z9:$AE9,C$9),"-")</f>
        <v>15</v>
      </c>
      <c r="R24" s="1">
        <f>IF($AG$7=10,SMALL($Z9:$AE9,D$9),"-")</f>
        <v>33</v>
      </c>
      <c r="S24" s="1">
        <f>IF($AG$7=10,SMALL($Z9:$AE9,E$9),"-")</f>
        <v>34</v>
      </c>
      <c r="T24" s="1">
        <f>IF($AG$7=10,SMALL($Z9:$AE9,F$9),"-")</f>
        <v>46</v>
      </c>
      <c r="U24" s="1">
        <f>IF($AG$7=10,SMALL($Z9:$AE9,G$9),"-")</f>
        <v>54</v>
      </c>
      <c r="W24" s="1" t="str">
        <f t="array" ref="W24">IF($AH$7=6,SUM(COUNTIF($P24:$U24,$B$18:$G$18)),"-")</f>
        <v>-</v>
      </c>
    </row>
    <row r="25" spans="2:31" ht="20.399999999999999" customHeight="1" x14ac:dyDescent="0.3">
      <c r="M25" s="15" t="s">
        <v>13</v>
      </c>
      <c r="N25" s="15"/>
      <c r="O25" s="16" t="s">
        <v>26</v>
      </c>
      <c r="P25" s="17">
        <f>IF($AG$7=10,SMALL($Z10:$AE10,B$9),"-")</f>
        <v>7</v>
      </c>
      <c r="Q25" s="17">
        <f>IF($AG$7=10,SMALL($Z10:$AE10,C$9),"-")</f>
        <v>28</v>
      </c>
      <c r="R25" s="17">
        <f>IF($AG$7=10,SMALL($Z10:$AE10,D$9),"-")</f>
        <v>29</v>
      </c>
      <c r="S25" s="17">
        <f>IF($AG$7=10,SMALL($Z10:$AE10,E$9),"-")</f>
        <v>33</v>
      </c>
      <c r="T25" s="17">
        <f>IF($AG$7=10,SMALL($Z10:$AE10,F$9),"-")</f>
        <v>34</v>
      </c>
      <c r="U25" s="17">
        <f>IF($AG$7=10,SMALL($Z10:$AE10,G$9),"-")</f>
        <v>54</v>
      </c>
      <c r="V25" s="17"/>
      <c r="W25" s="17" t="str">
        <f t="array" ref="W25">IF($AH$7=6,SUM(COUNTIF($P25:$U25,$B$18:$G$18)),"-")</f>
        <v>-</v>
      </c>
    </row>
    <row r="26" spans="2:31" ht="20.399999999999999" customHeight="1" x14ac:dyDescent="0.3">
      <c r="M26" s="13" t="s">
        <v>14</v>
      </c>
      <c r="N26" s="13"/>
      <c r="O26" s="14" t="s">
        <v>26</v>
      </c>
      <c r="P26" s="1">
        <f>IF($AG$7=10,SMALL($Z11:$AE11,B$9),"-")</f>
        <v>7</v>
      </c>
      <c r="Q26" s="1">
        <f>IF($AG$7=10,SMALL($Z11:$AE11,C$9),"-")</f>
        <v>29</v>
      </c>
      <c r="R26" s="1">
        <f>IF($AG$7=10,SMALL($Z11:$AE11,D$9),"-")</f>
        <v>33</v>
      </c>
      <c r="S26" s="1">
        <f>IF($AG$7=10,SMALL($Z11:$AE11,E$9),"-")</f>
        <v>34</v>
      </c>
      <c r="T26" s="1">
        <f>IF($AG$7=10,SMALL($Z11:$AE11,F$9),"-")</f>
        <v>46</v>
      </c>
      <c r="U26" s="1">
        <f>IF($AG$7=10,SMALL($Z11:$AE11,G$9),"-")</f>
        <v>55</v>
      </c>
      <c r="W26" s="1" t="str">
        <f t="array" ref="W26">IF($AH$7=6,SUM(COUNTIF($P26:$U26,$B$18:$G$18)),"-")</f>
        <v>-</v>
      </c>
    </row>
    <row r="27" spans="2:31" ht="20.399999999999999" customHeight="1" x14ac:dyDescent="0.3">
      <c r="M27" s="15" t="s">
        <v>15</v>
      </c>
      <c r="N27" s="15"/>
      <c r="O27" s="16" t="s">
        <v>26</v>
      </c>
      <c r="P27" s="17">
        <f>IF($AG$7=10,SMALL($Z12:$AE12,B$9),"-")</f>
        <v>7</v>
      </c>
      <c r="Q27" s="17">
        <f>IF($AG$7=10,SMALL($Z12:$AE12,C$9),"-")</f>
        <v>15</v>
      </c>
      <c r="R27" s="17">
        <f>IF($AG$7=10,SMALL($Z12:$AE12,D$9),"-")</f>
        <v>28</v>
      </c>
      <c r="S27" s="17">
        <f>IF($AG$7=10,SMALL($Z12:$AE12,E$9),"-")</f>
        <v>29</v>
      </c>
      <c r="T27" s="17">
        <f>IF($AG$7=10,SMALL($Z12:$AE12,F$9),"-")</f>
        <v>33</v>
      </c>
      <c r="U27" s="17">
        <f>IF($AG$7=10,SMALL($Z12:$AE12,G$9),"-")</f>
        <v>55</v>
      </c>
      <c r="V27" s="17"/>
      <c r="W27" s="17" t="str">
        <f t="array" ref="W27">IF($AH$7=6,SUM(COUNTIF($P27:$U27,$B$18:$G$18)),"-")</f>
        <v>-</v>
      </c>
    </row>
    <row r="28" spans="2:31" ht="20.399999999999999" customHeight="1" x14ac:dyDescent="0.3">
      <c r="M28" s="13" t="s">
        <v>16</v>
      </c>
      <c r="N28" s="13"/>
      <c r="O28" s="14" t="s">
        <v>26</v>
      </c>
      <c r="P28" s="1">
        <f>IF($AG$7=10,SMALL($Z13:$AE13,B$9),"-")</f>
        <v>7</v>
      </c>
      <c r="Q28" s="1">
        <f>IF($AG$7=10,SMALL($Z13:$AE13,C$9),"-")</f>
        <v>15</v>
      </c>
      <c r="R28" s="1">
        <f>IF($AG$7=10,SMALL($Z13:$AE13,D$9),"-")</f>
        <v>28</v>
      </c>
      <c r="S28" s="1">
        <f>IF($AG$7=10,SMALL($Z13:$AE13,E$9),"-")</f>
        <v>34</v>
      </c>
      <c r="T28" s="1">
        <f>IF($AG$7=10,SMALL($Z13:$AE13,F$9),"-")</f>
        <v>46</v>
      </c>
      <c r="U28" s="1">
        <f>IF($AG$7=10,SMALL($Z13:$AE13,G$9),"-")</f>
        <v>55</v>
      </c>
      <c r="W28" s="1" t="str">
        <f t="array" ref="W28">IF($AH$7=6,SUM(COUNTIF($P28:$U28,$B$18:$G$18)),"-")</f>
        <v>-</v>
      </c>
    </row>
    <row r="29" spans="2:31" ht="20.399999999999999" customHeight="1" x14ac:dyDescent="0.3">
      <c r="M29" s="15" t="s">
        <v>17</v>
      </c>
      <c r="N29" s="15"/>
      <c r="O29" s="16" t="s">
        <v>26</v>
      </c>
      <c r="P29" s="17">
        <f>IF($AG$7=10,SMALL($Z14:$AE14,B$9),"-")</f>
        <v>7</v>
      </c>
      <c r="Q29" s="17">
        <f>IF($AG$7=10,SMALL($Z14:$AE14,C$9),"-")</f>
        <v>15</v>
      </c>
      <c r="R29" s="17">
        <f>IF($AG$7=10,SMALL($Z14:$AE14,D$9),"-")</f>
        <v>28</v>
      </c>
      <c r="S29" s="17">
        <f>IF($AG$7=10,SMALL($Z14:$AE14,E$9),"-")</f>
        <v>29</v>
      </c>
      <c r="T29" s="17">
        <f>IF($AG$7=10,SMALL($Z14:$AE14,F$9),"-")</f>
        <v>46</v>
      </c>
      <c r="U29" s="17">
        <f>IF($AG$7=10,SMALL($Z14:$AE14,G$9),"-")</f>
        <v>54</v>
      </c>
      <c r="V29" s="17"/>
      <c r="W29" s="17" t="str">
        <f t="array" ref="W29">IF($AH$7=6,SUM(COUNTIF($P29:$U29,$B$18:$G$18)),"-")</f>
        <v>-</v>
      </c>
    </row>
    <row r="30" spans="2:31" ht="20.399999999999999" customHeight="1" x14ac:dyDescent="0.3">
      <c r="M30" s="13" t="s">
        <v>18</v>
      </c>
      <c r="N30" s="13"/>
      <c r="O30" s="14" t="s">
        <v>26</v>
      </c>
      <c r="P30" s="1">
        <f>IF($AG$7=10,SMALL($Z16:$AE16,B$9),"-")</f>
        <v>12</v>
      </c>
      <c r="Q30" s="1">
        <f>IF($AG$7=10,SMALL($Z16:$AE16,C$9),"-")</f>
        <v>29</v>
      </c>
      <c r="R30" s="1">
        <f>IF($AG$7=10,SMALL($Z16:$AE16,D$9),"-")</f>
        <v>33</v>
      </c>
      <c r="S30" s="1">
        <f>IF($AG$7=10,SMALL($Z16:$AE16,E$9),"-")</f>
        <v>34</v>
      </c>
      <c r="T30" s="1">
        <f>IF($AG$7=10,SMALL($Z16:$AE16,F$9),"-")</f>
        <v>54</v>
      </c>
      <c r="U30" s="1">
        <f>IF($AG$7=10,SMALL($Z16:$AE16,G$9),"-")</f>
        <v>55</v>
      </c>
      <c r="W30" s="1" t="str">
        <f t="array" ref="W30">IF($AH$7=6,SUM(COUNTIF($P30:$U30,$B$18:$G$18)),"-")</f>
        <v>-</v>
      </c>
    </row>
    <row r="31" spans="2:31" ht="20.399999999999999" customHeight="1" x14ac:dyDescent="0.3">
      <c r="M31" s="15" t="s">
        <v>19</v>
      </c>
      <c r="N31" s="15"/>
      <c r="O31" s="16" t="s">
        <v>26</v>
      </c>
      <c r="P31" s="17">
        <f>IF($AG$7=10,SMALL($Z17:$AE17,B$9),"-")</f>
        <v>12</v>
      </c>
      <c r="Q31" s="17">
        <f>IF($AG$7=10,SMALL($Z17:$AE17,C$9),"-")</f>
        <v>28</v>
      </c>
      <c r="R31" s="17">
        <f>IF($AG$7=10,SMALL($Z17:$AE17,D$9),"-")</f>
        <v>33</v>
      </c>
      <c r="S31" s="17">
        <f>IF($AG$7=10,SMALL($Z17:$AE17,E$9),"-")</f>
        <v>34</v>
      </c>
      <c r="T31" s="17">
        <f>IF($AG$7=10,SMALL($Z17:$AE17,F$9),"-")</f>
        <v>46</v>
      </c>
      <c r="U31" s="17">
        <f>IF($AG$7=10,SMALL($Z17:$AE17,G$9),"-")</f>
        <v>54</v>
      </c>
      <c r="V31" s="17"/>
      <c r="W31" s="17" t="str">
        <f t="array" ref="W31">IF($AH$7=6,SUM(COUNTIF($P31:$U31,$B$18:$G$18)),"-")</f>
        <v>-</v>
      </c>
    </row>
    <row r="32" spans="2:31" ht="20.399999999999999" customHeight="1" x14ac:dyDescent="0.3">
      <c r="M32" s="13" t="s">
        <v>20</v>
      </c>
      <c r="N32" s="13"/>
      <c r="O32" s="14" t="s">
        <v>26</v>
      </c>
      <c r="P32" s="1">
        <f>IF($AG$7=10,SMALL($Z18:$AE18,B$9),"-")</f>
        <v>12</v>
      </c>
      <c r="Q32" s="1">
        <f>IF($AG$7=10,SMALL($Z18:$AE18,C$9),"-")</f>
        <v>28</v>
      </c>
      <c r="R32" s="1">
        <f>IF($AG$7=10,SMALL($Z18:$AE18,D$9),"-")</f>
        <v>29</v>
      </c>
      <c r="S32" s="1">
        <f>IF($AG$7=10,SMALL($Z18:$AE18,E$9),"-")</f>
        <v>33</v>
      </c>
      <c r="T32" s="1">
        <f>IF($AG$7=10,SMALL($Z18:$AE18,F$9),"-")</f>
        <v>46</v>
      </c>
      <c r="U32" s="1">
        <f>IF($AG$7=10,SMALL($Z18:$AE18,G$9),"-")</f>
        <v>55</v>
      </c>
      <c r="W32" s="1" t="str">
        <f t="array" ref="W32">IF($AH$7=6,SUM(COUNTIF($P32:$U32,$B$18:$G$18)),"-")</f>
        <v>-</v>
      </c>
    </row>
    <row r="33" spans="13:23" ht="20.399999999999999" customHeight="1" x14ac:dyDescent="0.3">
      <c r="M33" s="15" t="s">
        <v>21</v>
      </c>
      <c r="N33" s="15"/>
      <c r="O33" s="16" t="s">
        <v>26</v>
      </c>
      <c r="P33" s="17">
        <f>IF($AG$7=10,SMALL($Z19:$AE19,B$9),"-")</f>
        <v>12</v>
      </c>
      <c r="Q33" s="17">
        <f>IF($AG$7=10,SMALL($Z19:$AE19,C$9),"-")</f>
        <v>15</v>
      </c>
      <c r="R33" s="17">
        <f>IF($AG$7=10,SMALL($Z19:$AE19,D$9),"-")</f>
        <v>28</v>
      </c>
      <c r="S33" s="17">
        <f>IF($AG$7=10,SMALL($Z19:$AE19,E$9),"-")</f>
        <v>29</v>
      </c>
      <c r="T33" s="17">
        <f>IF($AG$7=10,SMALL($Z19:$AE19,F$9),"-")</f>
        <v>34</v>
      </c>
      <c r="U33" s="17">
        <f>IF($AG$7=10,SMALL($Z19:$AE19,G$9),"-")</f>
        <v>55</v>
      </c>
      <c r="V33" s="17"/>
      <c r="W33" s="17" t="str">
        <f t="array" ref="W33">IF($AH$7=6,SUM(COUNTIF($P33:$U33,$B$18:$G$18)),"-")</f>
        <v>-</v>
      </c>
    </row>
    <row r="34" spans="13:23" ht="20.399999999999999" customHeight="1" x14ac:dyDescent="0.3">
      <c r="M34" s="13" t="s">
        <v>22</v>
      </c>
      <c r="N34" s="13"/>
      <c r="O34" s="14" t="s">
        <v>26</v>
      </c>
      <c r="P34" s="1">
        <f>IF($AG$7=10,SMALL($Z20:$AE20,B$9),"-")</f>
        <v>12</v>
      </c>
      <c r="Q34" s="1">
        <f>IF($AG$7=10,SMALL($Z20:$AE20,C$9),"-")</f>
        <v>15</v>
      </c>
      <c r="R34" s="1">
        <f>IF($AG$7=10,SMALL($Z20:$AE20,D$9),"-")</f>
        <v>29</v>
      </c>
      <c r="S34" s="1">
        <f>IF($AG$7=10,SMALL($Z20:$AE20,E$9),"-")</f>
        <v>34</v>
      </c>
      <c r="T34" s="1">
        <f>IF($AG$7=10,SMALL($Z20:$AE20,F$9),"-")</f>
        <v>46</v>
      </c>
      <c r="U34" s="1">
        <f>IF($AG$7=10,SMALL($Z20:$AE20,G$9),"-")</f>
        <v>54</v>
      </c>
      <c r="W34" s="1" t="str">
        <f t="array" ref="W34">IF($AH$7=6,SUM(COUNTIF($P34:$U34,$B$18:$G$18)),"-")</f>
        <v>-</v>
      </c>
    </row>
    <row r="35" spans="13:23" ht="20.399999999999999" customHeight="1" x14ac:dyDescent="0.3">
      <c r="M35" s="15" t="s">
        <v>23</v>
      </c>
      <c r="N35" s="15"/>
      <c r="O35" s="16" t="s">
        <v>26</v>
      </c>
      <c r="P35" s="17">
        <f>IF($AG$7=10,SMALL($Z21:$AE21,B$9),"-")</f>
        <v>12</v>
      </c>
      <c r="Q35" s="17">
        <f>IF($AG$7=10,SMALL($Z21:$AE21,C$9),"-")</f>
        <v>15</v>
      </c>
      <c r="R35" s="17">
        <f>IF($AG$7=10,SMALL($Z21:$AE21,D$9),"-")</f>
        <v>28</v>
      </c>
      <c r="S35" s="17">
        <f>IF($AG$7=10,SMALL($Z21:$AE21,E$9),"-")</f>
        <v>46</v>
      </c>
      <c r="T35" s="17">
        <f>IF($AG$7=10,SMALL($Z21:$AE21,F$9),"-")</f>
        <v>54</v>
      </c>
      <c r="U35" s="17">
        <f>IF($AG$7=10,SMALL($Z21:$AE21,G$9),"-")</f>
        <v>55</v>
      </c>
      <c r="V35" s="17"/>
      <c r="W35" s="17" t="str">
        <f t="array" ref="W35">IF($AH$7=6,SUM(COUNTIF($P35:$U35,$B$18:$G$18)),"-")</f>
        <v>-</v>
      </c>
    </row>
    <row r="36" spans="13:23" ht="20.399999999999999" customHeight="1" x14ac:dyDescent="0.3">
      <c r="M36" s="13" t="s">
        <v>24</v>
      </c>
      <c r="N36" s="13"/>
      <c r="O36" s="14" t="s">
        <v>26</v>
      </c>
      <c r="P36" s="1">
        <f>IF($AG$7=10,SMALL($Z22:$AE22,B$9),"-")</f>
        <v>15</v>
      </c>
      <c r="Q36" s="1">
        <f>IF($AG$7=10,SMALL($Z22:$AE22,C$9),"-")</f>
        <v>28</v>
      </c>
      <c r="R36" s="1">
        <f>IF($AG$7=10,SMALL($Z22:$AE22,D$9),"-")</f>
        <v>33</v>
      </c>
      <c r="S36" s="1">
        <f>IF($AG$7=10,SMALL($Z22:$AE22,E$9),"-")</f>
        <v>34</v>
      </c>
      <c r="T36" s="1">
        <f>IF($AG$7=10,SMALL($Z22:$AE22,F$9),"-")</f>
        <v>54</v>
      </c>
      <c r="U36" s="1">
        <f>IF($AG$7=10,SMALL($Z22:$AE22,G$9),"-")</f>
        <v>55</v>
      </c>
      <c r="W36" s="1" t="str">
        <f t="array" ref="W36">IF($AH$7=6,SUM(COUNTIF($P36:$U36,$B$18:$G$18)),"-")</f>
        <v>-</v>
      </c>
    </row>
    <row r="37" spans="13:23" ht="20.399999999999999" customHeight="1" x14ac:dyDescent="0.3">
      <c r="M37" s="15" t="s">
        <v>25</v>
      </c>
      <c r="N37" s="15"/>
      <c r="O37" s="16" t="s">
        <v>26</v>
      </c>
      <c r="P37" s="17">
        <f>IF($AG$7=10,SMALL($Z23:$AE23,B$9),"-")</f>
        <v>15</v>
      </c>
      <c r="Q37" s="17">
        <f>IF($AG$7=10,SMALL($Z23:$AE23,C$9),"-")</f>
        <v>29</v>
      </c>
      <c r="R37" s="17">
        <f>IF($AG$7=10,SMALL($Z23:$AE23,D$9),"-")</f>
        <v>33</v>
      </c>
      <c r="S37" s="17">
        <f>IF($AG$7=10,SMALL($Z23:$AE23,E$9),"-")</f>
        <v>46</v>
      </c>
      <c r="T37" s="17">
        <f>IF($AG$7=10,SMALL($Z23:$AE23,F$9),"-")</f>
        <v>54</v>
      </c>
      <c r="U37" s="17">
        <f>IF($AG$7=10,SMALL($Z23:$AE23,G$9),"-")</f>
        <v>55</v>
      </c>
      <c r="V37" s="17"/>
      <c r="W37" s="17" t="str">
        <f t="array" ref="W37">IF($AH$7=6,SUM(COUNTIF($P37:$U37,$B$18:$G$18)),"-")</f>
        <v>-</v>
      </c>
    </row>
  </sheetData>
  <sheetProtection algorithmName="SHA-512" hashValue="k6c3hStGFnLj/1szjTMcXveoxDr1q4WOKY/PK7RWSnnxO4VeTGYPykwStXVMDYf6+NoHSC+Erog9AeI7ZENfhw==" saltValue="XSML2CgeEOMFH2IgafsrFw==" spinCount="100000" sheet="1" objects="1" scenarios="1"/>
  <mergeCells count="32">
    <mergeCell ref="C2:W3"/>
    <mergeCell ref="B16:G16"/>
    <mergeCell ref="I16:K16"/>
    <mergeCell ref="M16:N16"/>
    <mergeCell ref="B20:K21"/>
    <mergeCell ref="M5:W8"/>
    <mergeCell ref="B5:K5"/>
    <mergeCell ref="M10:Q11"/>
    <mergeCell ref="S10:W11"/>
    <mergeCell ref="M13:Q14"/>
    <mergeCell ref="S13:W14"/>
    <mergeCell ref="B8:K8"/>
    <mergeCell ref="M33:N33"/>
    <mergeCell ref="M34:N34"/>
    <mergeCell ref="M35:N35"/>
    <mergeCell ref="M36:N36"/>
    <mergeCell ref="M37:N37"/>
    <mergeCell ref="M28:N28"/>
    <mergeCell ref="M29:N29"/>
    <mergeCell ref="M30:N30"/>
    <mergeCell ref="M31:N31"/>
    <mergeCell ref="M32:N32"/>
    <mergeCell ref="M23:N23"/>
    <mergeCell ref="M24:N24"/>
    <mergeCell ref="M25:N25"/>
    <mergeCell ref="M26:N26"/>
    <mergeCell ref="M27:N27"/>
    <mergeCell ref="M18:N18"/>
    <mergeCell ref="M19:N19"/>
    <mergeCell ref="M20:N20"/>
    <mergeCell ref="M21:N21"/>
    <mergeCell ref="M22:N22"/>
  </mergeCells>
  <phoneticPr fontId="1" type="noConversion"/>
  <conditionalFormatting sqref="B6:K6 B9:K14">
    <cfRule type="duplicateValues" dxfId="7" priority="8"/>
  </conditionalFormatting>
  <conditionalFormatting sqref="B6:K6">
    <cfRule type="duplicateValues" dxfId="6" priority="6"/>
  </conditionalFormatting>
  <conditionalFormatting sqref="B6:K6 B18:G18">
    <cfRule type="duplicateValues" dxfId="5" priority="7"/>
  </conditionalFormatting>
  <conditionalFormatting sqref="I18:K18">
    <cfRule type="cellIs" dxfId="4" priority="5" operator="greaterThan">
      <formula>0</formula>
    </cfRule>
  </conditionalFormatting>
  <conditionalFormatting sqref="W18:W37">
    <cfRule type="cellIs" dxfId="3" priority="2" operator="equal">
      <formula>6</formula>
    </cfRule>
    <cfRule type="cellIs" dxfId="2" priority="3" operator="equal">
      <formula>5</formula>
    </cfRule>
    <cfRule type="cellIs" dxfId="1" priority="4" operator="equal">
      <formula>4</formula>
    </cfRule>
  </conditionalFormatting>
  <conditionalFormatting sqref="B18:G18">
    <cfRule type="duplicateValues" dxfId="0" priority="1"/>
  </conditionalFormatting>
  <hyperlinks>
    <hyperlink ref="S10:W11" r:id="rId1" display="Canal no WhatsApp" xr:uid="{F3FCC60D-51D7-40DC-81E8-A4A9505CB2F6}"/>
    <hyperlink ref="S13:W14" r:id="rId2" display="Canal no Telegram" xr:uid="{89E891BD-2EEA-4A30-BA60-ACED6D87E63E}"/>
    <hyperlink ref="M10:Q11" r:id="rId3" display="Instagram" xr:uid="{04DFB94E-0205-4897-8420-CC413376139F}"/>
    <hyperlink ref="M13:Q14" r:id="rId4" display="Nossos Bolões" xr:uid="{FCC35BDB-25FD-4C7A-96F7-86CD8E45C129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Alecsandra Santos</cp:lastModifiedBy>
  <dcterms:created xsi:type="dcterms:W3CDTF">2021-02-28T00:38:42Z</dcterms:created>
  <dcterms:modified xsi:type="dcterms:W3CDTF">2023-11-02T13:28:31Z</dcterms:modified>
</cp:coreProperties>
</file>